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lska\Desktop\Pisma, uchwały i zarządzenia\Zarządzenia\2016\Wykonanie budżetu w 2015 r\2015\"/>
    </mc:Choice>
  </mc:AlternateContent>
  <bookViews>
    <workbookView xWindow="120" yWindow="15" windowWidth="20280" windowHeight="8190" activeTab="1"/>
  </bookViews>
  <sheets>
    <sheet name="(1e) Dochody" sheetId="1" r:id="rId1"/>
    <sheet name="(1e) Wydatki" sheetId="2" r:id="rId2"/>
  </sheets>
  <calcPr calcId="162913"/>
</workbook>
</file>

<file path=xl/calcChain.xml><?xml version="1.0" encoding="utf-8"?>
<calcChain xmlns="http://schemas.openxmlformats.org/spreadsheetml/2006/main">
  <c r="F16" i="2" l="1"/>
  <c r="G16" i="2"/>
  <c r="E16" i="2"/>
  <c r="F17" i="1"/>
  <c r="G17" i="1"/>
  <c r="E17" i="1"/>
  <c r="E40" i="1" s="1"/>
  <c r="F26" i="1"/>
  <c r="G26" i="1"/>
  <c r="E26" i="1"/>
  <c r="F34" i="2"/>
  <c r="G34" i="2"/>
  <c r="F7" i="2"/>
  <c r="G7" i="2"/>
  <c r="F8" i="2"/>
  <c r="G8" i="2"/>
  <c r="F10" i="2"/>
  <c r="G10" i="2"/>
  <c r="F11" i="2"/>
  <c r="G11" i="2"/>
  <c r="F17" i="2"/>
  <c r="G17" i="2"/>
  <c r="F19" i="2"/>
  <c r="H19" i="2" s="1"/>
  <c r="G19" i="2"/>
  <c r="F29" i="2"/>
  <c r="G29" i="2"/>
  <c r="F24" i="2"/>
  <c r="G24" i="2"/>
  <c r="F35" i="2"/>
  <c r="G35" i="2"/>
  <c r="F37" i="2"/>
  <c r="G37" i="2"/>
  <c r="F41" i="2"/>
  <c r="F42" i="2"/>
  <c r="G42" i="2"/>
  <c r="F50" i="2"/>
  <c r="G50" i="2"/>
  <c r="F52" i="2"/>
  <c r="G52" i="2"/>
  <c r="H38" i="2"/>
  <c r="H40" i="2"/>
  <c r="F39" i="2"/>
  <c r="G39" i="2"/>
  <c r="E39" i="2"/>
  <c r="E37" i="2"/>
  <c r="H31" i="2"/>
  <c r="H23" i="2"/>
  <c r="E19" i="2"/>
  <c r="H30" i="2"/>
  <c r="H32" i="2"/>
  <c r="H33" i="2"/>
  <c r="E29" i="2"/>
  <c r="H20" i="2"/>
  <c r="H21" i="2"/>
  <c r="H22" i="2"/>
  <c r="E24" i="2"/>
  <c r="H25" i="2"/>
  <c r="H26" i="2"/>
  <c r="H27" i="2"/>
  <c r="H28" i="2"/>
  <c r="F40" i="1"/>
  <c r="G40" i="1"/>
  <c r="F11" i="1"/>
  <c r="G11" i="1"/>
  <c r="F12" i="1"/>
  <c r="G12" i="1"/>
  <c r="F14" i="1"/>
  <c r="G14" i="1"/>
  <c r="F15" i="1"/>
  <c r="G15" i="1"/>
  <c r="F18" i="1"/>
  <c r="G18" i="1"/>
  <c r="F20" i="1"/>
  <c r="G20" i="1"/>
  <c r="F22" i="1"/>
  <c r="G22" i="1"/>
  <c r="F24" i="1"/>
  <c r="G24" i="1"/>
  <c r="F38" i="1"/>
  <c r="G38" i="1"/>
  <c r="F36" i="1"/>
  <c r="G36" i="1"/>
  <c r="F34" i="1"/>
  <c r="G34" i="1"/>
  <c r="F33" i="1"/>
  <c r="G33" i="1"/>
  <c r="H32" i="1"/>
  <c r="F31" i="1"/>
  <c r="G31" i="1"/>
  <c r="E31" i="1"/>
  <c r="H30" i="1"/>
  <c r="F29" i="1"/>
  <c r="G29" i="1"/>
  <c r="E29" i="1"/>
  <c r="H23" i="1"/>
  <c r="H21" i="1"/>
  <c r="E20" i="1"/>
  <c r="H54" i="2"/>
  <c r="E35" i="2"/>
  <c r="H36" i="2"/>
  <c r="H28" i="1"/>
  <c r="F27" i="1"/>
  <c r="G27" i="1"/>
  <c r="E27" i="1"/>
  <c r="E22" i="1"/>
  <c r="H53" i="2"/>
  <c r="E52" i="2"/>
  <c r="H48" i="2"/>
  <c r="H47" i="2"/>
  <c r="H46" i="2"/>
  <c r="H45" i="2"/>
  <c r="H44" i="2"/>
  <c r="H43" i="2"/>
  <c r="E42" i="2"/>
  <c r="H18" i="2"/>
  <c r="H12" i="2"/>
  <c r="H13" i="2"/>
  <c r="H14" i="2"/>
  <c r="H15" i="2"/>
  <c r="E11" i="2"/>
  <c r="E10" i="2" s="1"/>
  <c r="H51" i="2"/>
  <c r="E50" i="2"/>
  <c r="H49" i="2"/>
  <c r="E17" i="2"/>
  <c r="H9" i="2"/>
  <c r="E8" i="2"/>
  <c r="E7" i="2" s="1"/>
  <c r="H13" i="1"/>
  <c r="H16" i="1"/>
  <c r="H19" i="1"/>
  <c r="H25" i="1"/>
  <c r="H35" i="1"/>
  <c r="H37" i="1"/>
  <c r="H39" i="1"/>
  <c r="E38" i="1"/>
  <c r="E36" i="1"/>
  <c r="E34" i="1"/>
  <c r="E18" i="1"/>
  <c r="E24" i="1"/>
  <c r="E15" i="1"/>
  <c r="E14" i="1" s="1"/>
  <c r="E12" i="1"/>
  <c r="E11" i="1" s="1"/>
  <c r="G41" i="2" l="1"/>
  <c r="F55" i="2"/>
  <c r="H39" i="2"/>
  <c r="E34" i="2"/>
  <c r="H37" i="2"/>
  <c r="H34" i="2"/>
  <c r="H24" i="2"/>
  <c r="H29" i="2"/>
  <c r="H35" i="2"/>
  <c r="H31" i="1"/>
  <c r="H29" i="1"/>
  <c r="H24" i="1"/>
  <c r="H20" i="1"/>
  <c r="H14" i="1"/>
  <c r="H42" i="2"/>
  <c r="H26" i="1"/>
  <c r="H27" i="1"/>
  <c r="H22" i="1"/>
  <c r="H18" i="1"/>
  <c r="H15" i="1"/>
  <c r="H11" i="1"/>
  <c r="H12" i="1"/>
  <c r="E41" i="2"/>
  <c r="E55" i="2" s="1"/>
  <c r="H8" i="2"/>
  <c r="H50" i="2"/>
  <c r="H11" i="2"/>
  <c r="H17" i="2"/>
  <c r="H10" i="2"/>
  <c r="H52" i="2"/>
  <c r="H7" i="2"/>
  <c r="H38" i="1"/>
  <c r="H36" i="1"/>
  <c r="E33" i="1"/>
  <c r="H34" i="1"/>
  <c r="G55" i="2" l="1"/>
  <c r="H16" i="2"/>
  <c r="H17" i="1"/>
  <c r="H41" i="2"/>
  <c r="H33" i="1"/>
  <c r="H40" i="1" l="1"/>
  <c r="H55" i="2"/>
</calcChain>
</file>

<file path=xl/sharedStrings.xml><?xml version="1.0" encoding="utf-8"?>
<sst xmlns="http://schemas.openxmlformats.org/spreadsheetml/2006/main" count="108" uniqueCount="50">
  <si>
    <t>Dział</t>
  </si>
  <si>
    <t>Rozdział</t>
  </si>
  <si>
    <t>Paragraf</t>
  </si>
  <si>
    <t>Klasyfikacja budżetowa</t>
  </si>
  <si>
    <t>Treść</t>
  </si>
  <si>
    <t>Plan na początku 2014 r.</t>
  </si>
  <si>
    <t>Plan po zmianach</t>
  </si>
  <si>
    <t>Kwota wykonanych dochodów</t>
  </si>
  <si>
    <t>Procent wykonania</t>
  </si>
  <si>
    <t>O10</t>
  </si>
  <si>
    <t>O1095</t>
  </si>
  <si>
    <t>Rolnictwo i łowiectwo</t>
  </si>
  <si>
    <t>R A Z E M  :</t>
  </si>
  <si>
    <t>Pozostała działalność</t>
  </si>
  <si>
    <t>Dotacje celowe otrzymane z budżetu państwa na realizację zadań bieżących z zakresu administracji rządowej oraz innych zadań zleconych gminie (związkom gmin) ustawami</t>
  </si>
  <si>
    <t xml:space="preserve">Urzędy naczelnych organów władzy państwowej kontroli i ochrony prawa oraz sądownictwa </t>
  </si>
  <si>
    <t xml:space="preserve">Załącznik Nr 1 e </t>
  </si>
  <si>
    <t xml:space="preserve">do Zarządzenia Wójta Gminy Radziejowice </t>
  </si>
  <si>
    <t xml:space="preserve">Administracja publiczna </t>
  </si>
  <si>
    <t>Pomoc społeczna</t>
  </si>
  <si>
    <t xml:space="preserve">Świadczenia rodzinne, świadczenia z funduszu alimentacyjnego oraz składki na ubezpieczenia emerytalne i rentowe z ubezpieczenia społecznego </t>
  </si>
  <si>
    <t>Składki na ubezpieczenie zdrowotne opłacane za osoby pobierające niektóre świadczenia z pomocy społecznej, niektóre świadczenia rodzinne oraz za osoby uczestniczące w zajęciach w centrum integracji społecznej</t>
  </si>
  <si>
    <t>Urzędy wojewódzkie</t>
  </si>
  <si>
    <t>Różne opłaty i składki</t>
  </si>
  <si>
    <t>Składki na ubezpieczenie społeczne</t>
  </si>
  <si>
    <t xml:space="preserve">Wynagrodzenia osobowe pracowników </t>
  </si>
  <si>
    <t xml:space="preserve">Składki na Fundusz Pracy </t>
  </si>
  <si>
    <t>Zakup materiałów i wyposażenia</t>
  </si>
  <si>
    <t>Różne wydatki na rzecz osób fizycznych</t>
  </si>
  <si>
    <t>Zakup usług pozostałych</t>
  </si>
  <si>
    <t>Podróże służbowe krajowe</t>
  </si>
  <si>
    <t>Świadczenia społeczne</t>
  </si>
  <si>
    <t>Szkolenia pracowników niebędących członkami korpusu służby cywilnej</t>
  </si>
  <si>
    <t xml:space="preserve">Składki na ubezpieczenie zdrowotne </t>
  </si>
  <si>
    <t>Kwota wykonanych wydatków</t>
  </si>
  <si>
    <t xml:space="preserve">Sprawozdanie z wykonania planu finansowego dochodów związanych z realizacją </t>
  </si>
  <si>
    <t>Sprawozdanie z wykonania planu finansowego wydatków związanych z realizacją</t>
  </si>
  <si>
    <t>Oświata i wychowanie</t>
  </si>
  <si>
    <t>Szkoły podstawowe</t>
  </si>
  <si>
    <t>Inne formy pomocy dla uczniów</t>
  </si>
  <si>
    <t>Referenda ogólnokrajowe i konstytucyjne</t>
  </si>
  <si>
    <t>Wybory do Sejmu i Senatu</t>
  </si>
  <si>
    <t xml:space="preserve">Urzędy naczelnych organów władzy państwowej, kontroli i ochrony prawa </t>
  </si>
  <si>
    <t>Wybory Prezydenta Rzeczupospolitej Polskiej</t>
  </si>
  <si>
    <t>Gimnazja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</si>
  <si>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</si>
  <si>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Zakup pomocy naukowych, dydaktycznych i książek</t>
  </si>
  <si>
    <t xml:space="preserve">zadań z zakresu administracji rządowej zleconych gminie ustawami w 2015 r. </t>
  </si>
  <si>
    <t>zadań z zakresu administracji rządowej zleconych gminie ustawami w 2015 r.</t>
  </si>
  <si>
    <t>Nr 13 / 2016 z dnia 21 marca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</si>
</sst>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 CE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2" fontId="1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4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1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4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12" fillId="0" borderId="0" xfId="0" applyFont="1"/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4" fontId="12" fillId="0" borderId="0" xfId="0" applyNumberFormat="1" applyFont="1"/>
    <xf numFmtId="4" fontId="3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0"/>
  <sheetViews>
    <sheetView workbookViewId="0">
      <selection sqref="A1:XFD1"/>
    </sheetView>
  </sheetViews>
  <sheetFormatPr defaultRowHeight="15"/>
  <cols>
    <col min="1" max="3" width="9" style="8"/>
    <col min="4" max="4" width="30.5" style="8" customWidth="1"/>
    <col min="5" max="8" width="16.625" style="8" customWidth="1"/>
    <col min="9" max="16384" width="9" style="8"/>
  </cols>
  <sheetData>
    <row r="2" spans="1:8">
      <c r="G2" s="8" t="s">
        <v>16</v>
      </c>
    </row>
    <row r="3" spans="1:8">
      <c r="G3" s="8" t="s">
        <v>17</v>
      </c>
    </row>
    <row r="4" spans="1:8">
      <c r="G4" s="42" t="s">
        <v>49</v>
      </c>
    </row>
    <row r="6" spans="1:8" ht="18.75">
      <c r="B6" s="12" t="s">
        <v>35</v>
      </c>
    </row>
    <row r="7" spans="1:8" ht="18.75">
      <c r="B7" s="12" t="s">
        <v>48</v>
      </c>
    </row>
    <row r="8" spans="1:8" ht="18.75" customHeight="1">
      <c r="A8" s="18"/>
    </row>
    <row r="9" spans="1:8" ht="39.950000000000003" customHeight="1">
      <c r="A9" s="58" t="s">
        <v>3</v>
      </c>
      <c r="B9" s="59"/>
      <c r="C9" s="60"/>
      <c r="D9" s="53" t="s">
        <v>4</v>
      </c>
      <c r="E9" s="53" t="s">
        <v>5</v>
      </c>
      <c r="F9" s="53" t="s">
        <v>6</v>
      </c>
      <c r="G9" s="53" t="s">
        <v>7</v>
      </c>
      <c r="H9" s="53" t="s">
        <v>8</v>
      </c>
    </row>
    <row r="10" spans="1:8" ht="39.950000000000003" customHeight="1">
      <c r="A10" s="17" t="s">
        <v>0</v>
      </c>
      <c r="B10" s="17" t="s">
        <v>1</v>
      </c>
      <c r="C10" s="17" t="s">
        <v>2</v>
      </c>
      <c r="D10" s="54"/>
      <c r="E10" s="54"/>
      <c r="F10" s="54"/>
      <c r="G10" s="54"/>
      <c r="H10" s="54"/>
    </row>
    <row r="11" spans="1:8" s="12" customFormat="1" ht="24.95" customHeight="1">
      <c r="A11" s="10" t="s">
        <v>9</v>
      </c>
      <c r="B11" s="10"/>
      <c r="C11" s="11"/>
      <c r="D11" s="6" t="s">
        <v>11</v>
      </c>
      <c r="E11" s="19">
        <f>SUM(E12)</f>
        <v>0</v>
      </c>
      <c r="F11" s="19">
        <f t="shared" ref="F11:G11" si="0">SUM(F12)</f>
        <v>37134.97</v>
      </c>
      <c r="G11" s="19">
        <f t="shared" si="0"/>
        <v>37134.97</v>
      </c>
      <c r="H11" s="7">
        <f>G11/F11*100</f>
        <v>100</v>
      </c>
    </row>
    <row r="12" spans="1:8" s="2" customFormat="1" ht="24.95" customHeight="1">
      <c r="A12" s="13"/>
      <c r="B12" s="13" t="s">
        <v>10</v>
      </c>
      <c r="C12" s="14"/>
      <c r="D12" s="3" t="s">
        <v>13</v>
      </c>
      <c r="E12" s="20">
        <f>SUM(E13)</f>
        <v>0</v>
      </c>
      <c r="F12" s="20">
        <f t="shared" ref="F12:G12" si="1">SUM(F13)</f>
        <v>37134.97</v>
      </c>
      <c r="G12" s="20">
        <f t="shared" si="1"/>
        <v>37134.97</v>
      </c>
      <c r="H12" s="5">
        <f t="shared" ref="H12:H40" si="2">G12/F12*100</f>
        <v>100</v>
      </c>
    </row>
    <row r="13" spans="1:8" s="15" customFormat="1" ht="50.1" customHeight="1">
      <c r="A13" s="9"/>
      <c r="B13" s="9"/>
      <c r="C13" s="31">
        <v>2010</v>
      </c>
      <c r="D13" s="4" t="s">
        <v>14</v>
      </c>
      <c r="E13" s="29">
        <v>0</v>
      </c>
      <c r="F13" s="29">
        <v>37134.97</v>
      </c>
      <c r="G13" s="29">
        <v>37134.97</v>
      </c>
      <c r="H13" s="30">
        <f t="shared" si="2"/>
        <v>100</v>
      </c>
    </row>
    <row r="14" spans="1:8" s="12" customFormat="1" ht="24.95" customHeight="1">
      <c r="A14" s="10">
        <v>750</v>
      </c>
      <c r="B14" s="10"/>
      <c r="C14" s="11"/>
      <c r="D14" s="21" t="s">
        <v>18</v>
      </c>
      <c r="E14" s="19">
        <f>SUM(E15)</f>
        <v>46999</v>
      </c>
      <c r="F14" s="19">
        <f t="shared" ref="F14:G14" si="3">SUM(F15)</f>
        <v>48735</v>
      </c>
      <c r="G14" s="19">
        <f t="shared" si="3"/>
        <v>48735</v>
      </c>
      <c r="H14" s="7">
        <f t="shared" si="2"/>
        <v>100</v>
      </c>
    </row>
    <row r="15" spans="1:8" s="2" customFormat="1" ht="24.95" customHeight="1">
      <c r="A15" s="13"/>
      <c r="B15" s="13">
        <v>75011</v>
      </c>
      <c r="C15" s="14"/>
      <c r="D15" s="3" t="s">
        <v>22</v>
      </c>
      <c r="E15" s="20">
        <f>SUM(E16)</f>
        <v>46999</v>
      </c>
      <c r="F15" s="20">
        <f t="shared" ref="F15:G15" si="4">SUM(F16)</f>
        <v>48735</v>
      </c>
      <c r="G15" s="20">
        <f t="shared" si="4"/>
        <v>48735</v>
      </c>
      <c r="H15" s="5">
        <f t="shared" si="2"/>
        <v>100</v>
      </c>
    </row>
    <row r="16" spans="1:8" s="15" customFormat="1" ht="50.1" customHeight="1">
      <c r="A16" s="9"/>
      <c r="B16" s="9"/>
      <c r="C16" s="31">
        <v>2010</v>
      </c>
      <c r="D16" s="4" t="s">
        <v>14</v>
      </c>
      <c r="E16" s="29">
        <v>46999</v>
      </c>
      <c r="F16" s="29">
        <v>48735</v>
      </c>
      <c r="G16" s="29">
        <v>48735</v>
      </c>
      <c r="H16" s="30">
        <f t="shared" si="2"/>
        <v>100</v>
      </c>
    </row>
    <row r="17" spans="1:8" s="28" customFormat="1" ht="50.1" customHeight="1">
      <c r="A17" s="10">
        <v>751</v>
      </c>
      <c r="B17" s="10"/>
      <c r="C17" s="46"/>
      <c r="D17" s="47" t="s">
        <v>15</v>
      </c>
      <c r="E17" s="19">
        <f>SUM(E18,E20,E22,E24)</f>
        <v>916</v>
      </c>
      <c r="F17" s="19">
        <f t="shared" ref="F17:G17" si="5">SUM(F18,F20,F22,F24)</f>
        <v>56423</v>
      </c>
      <c r="G17" s="19">
        <f t="shared" si="5"/>
        <v>56263</v>
      </c>
      <c r="H17" s="7">
        <f t="shared" si="2"/>
        <v>99.716427697924601</v>
      </c>
    </row>
    <row r="18" spans="1:8" s="2" customFormat="1" ht="47.25">
      <c r="A18" s="13"/>
      <c r="B18" s="13">
        <v>75101</v>
      </c>
      <c r="C18" s="14"/>
      <c r="D18" s="3" t="s">
        <v>42</v>
      </c>
      <c r="E18" s="20">
        <f>SUM(E19)</f>
        <v>916</v>
      </c>
      <c r="F18" s="20">
        <f t="shared" ref="F18:G18" si="6">SUM(F19)</f>
        <v>916</v>
      </c>
      <c r="G18" s="20">
        <f t="shared" si="6"/>
        <v>916</v>
      </c>
      <c r="H18" s="5">
        <f t="shared" si="2"/>
        <v>100</v>
      </c>
    </row>
    <row r="19" spans="1:8" s="15" customFormat="1" ht="50.1" customHeight="1">
      <c r="A19" s="9"/>
      <c r="B19" s="9"/>
      <c r="C19" s="31">
        <v>2010</v>
      </c>
      <c r="D19" s="4" t="s">
        <v>14</v>
      </c>
      <c r="E19" s="29">
        <v>916</v>
      </c>
      <c r="F19" s="29">
        <v>916</v>
      </c>
      <c r="G19" s="29">
        <v>916</v>
      </c>
      <c r="H19" s="30">
        <f t="shared" si="2"/>
        <v>100</v>
      </c>
    </row>
    <row r="20" spans="1:8" s="38" customFormat="1" ht="35.1" customHeight="1">
      <c r="A20" s="13"/>
      <c r="B20" s="13">
        <v>75107</v>
      </c>
      <c r="C20" s="14"/>
      <c r="D20" s="47" t="s">
        <v>43</v>
      </c>
      <c r="E20" s="20">
        <f>SUM(E21)</f>
        <v>0</v>
      </c>
      <c r="F20" s="20">
        <f t="shared" ref="F20:G20" si="7">SUM(F21)</f>
        <v>25361</v>
      </c>
      <c r="G20" s="20">
        <f t="shared" si="7"/>
        <v>25361</v>
      </c>
      <c r="H20" s="5">
        <f t="shared" si="2"/>
        <v>100</v>
      </c>
    </row>
    <row r="21" spans="1:8" s="15" customFormat="1" ht="50.1" customHeight="1">
      <c r="A21" s="9"/>
      <c r="B21" s="9"/>
      <c r="C21" s="31">
        <v>2010</v>
      </c>
      <c r="D21" s="4" t="s">
        <v>14</v>
      </c>
      <c r="E21" s="29">
        <v>0</v>
      </c>
      <c r="F21" s="29">
        <v>25361</v>
      </c>
      <c r="G21" s="29">
        <v>25361</v>
      </c>
      <c r="H21" s="30">
        <f t="shared" si="2"/>
        <v>100</v>
      </c>
    </row>
    <row r="22" spans="1:8" s="38" customFormat="1" ht="35.1" customHeight="1">
      <c r="A22" s="13"/>
      <c r="B22" s="13">
        <v>75108</v>
      </c>
      <c r="C22" s="14"/>
      <c r="D22" s="39" t="s">
        <v>41</v>
      </c>
      <c r="E22" s="20">
        <f>SUM(E23)</f>
        <v>0</v>
      </c>
      <c r="F22" s="20">
        <f t="shared" ref="F22:G22" si="8">SUM(F23)</f>
        <v>15704</v>
      </c>
      <c r="G22" s="20">
        <f t="shared" si="8"/>
        <v>15544</v>
      </c>
      <c r="H22" s="5">
        <f t="shared" si="2"/>
        <v>98.981151299032092</v>
      </c>
    </row>
    <row r="23" spans="1:8" s="15" customFormat="1" ht="50.1" customHeight="1">
      <c r="A23" s="9"/>
      <c r="B23" s="9"/>
      <c r="C23" s="31">
        <v>2010</v>
      </c>
      <c r="D23" s="4" t="s">
        <v>14</v>
      </c>
      <c r="E23" s="29">
        <v>0</v>
      </c>
      <c r="F23" s="29">
        <v>15704</v>
      </c>
      <c r="G23" s="29">
        <v>15544</v>
      </c>
      <c r="H23" s="30">
        <f t="shared" si="2"/>
        <v>98.981151299032092</v>
      </c>
    </row>
    <row r="24" spans="1:8" s="2" customFormat="1" ht="35.1" customHeight="1">
      <c r="A24" s="13"/>
      <c r="B24" s="13">
        <v>75110</v>
      </c>
      <c r="C24" s="14"/>
      <c r="D24" s="3" t="s">
        <v>40</v>
      </c>
      <c r="E24" s="20">
        <f>SUM(E25)</f>
        <v>0</v>
      </c>
      <c r="F24" s="20">
        <f t="shared" ref="F24:G24" si="9">SUM(F25)</f>
        <v>14442</v>
      </c>
      <c r="G24" s="20">
        <f t="shared" si="9"/>
        <v>14442</v>
      </c>
      <c r="H24" s="5">
        <f t="shared" si="2"/>
        <v>100</v>
      </c>
    </row>
    <row r="25" spans="1:8" s="15" customFormat="1" ht="50.1" customHeight="1">
      <c r="A25" s="9"/>
      <c r="B25" s="9"/>
      <c r="C25" s="31">
        <v>2010</v>
      </c>
      <c r="D25" s="4" t="s">
        <v>14</v>
      </c>
      <c r="E25" s="29">
        <v>0</v>
      </c>
      <c r="F25" s="29">
        <v>14442</v>
      </c>
      <c r="G25" s="29">
        <v>14442</v>
      </c>
      <c r="H25" s="30">
        <f t="shared" si="2"/>
        <v>100</v>
      </c>
    </row>
    <row r="26" spans="1:8" s="28" customFormat="1" ht="35.1" customHeight="1">
      <c r="A26" s="10">
        <v>801</v>
      </c>
      <c r="B26" s="10"/>
      <c r="C26" s="37"/>
      <c r="D26" s="40" t="s">
        <v>37</v>
      </c>
      <c r="E26" s="19">
        <f>SUM(E27,E29,E31)</f>
        <v>0</v>
      </c>
      <c r="F26" s="19">
        <f t="shared" ref="F26:G26" si="10">SUM(F27,F29,F31)</f>
        <v>42465</v>
      </c>
      <c r="G26" s="19">
        <f t="shared" si="10"/>
        <v>41326.18</v>
      </c>
      <c r="H26" s="7">
        <f t="shared" si="2"/>
        <v>97.318215000588722</v>
      </c>
    </row>
    <row r="27" spans="1:8" s="38" customFormat="1" ht="35.1" customHeight="1">
      <c r="A27" s="13"/>
      <c r="B27" s="13">
        <v>80101</v>
      </c>
      <c r="C27" s="14"/>
      <c r="D27" s="41" t="s">
        <v>38</v>
      </c>
      <c r="E27" s="20">
        <f>SUM(E28)</f>
        <v>0</v>
      </c>
      <c r="F27" s="20">
        <f t="shared" ref="F27:G27" si="11">SUM(F28)</f>
        <v>27240</v>
      </c>
      <c r="G27" s="20">
        <f t="shared" si="11"/>
        <v>26326.6</v>
      </c>
      <c r="H27" s="5">
        <f t="shared" si="2"/>
        <v>96.64684287812041</v>
      </c>
    </row>
    <row r="28" spans="1:8" s="15" customFormat="1" ht="50.1" customHeight="1">
      <c r="A28" s="9"/>
      <c r="B28" s="9"/>
      <c r="C28" s="31">
        <v>2010</v>
      </c>
      <c r="D28" s="4" t="s">
        <v>14</v>
      </c>
      <c r="E28" s="29">
        <v>0</v>
      </c>
      <c r="F28" s="29">
        <v>27240</v>
      </c>
      <c r="G28" s="29">
        <v>26326.6</v>
      </c>
      <c r="H28" s="30">
        <f t="shared" si="2"/>
        <v>96.64684287812041</v>
      </c>
    </row>
    <row r="29" spans="1:8" s="38" customFormat="1" ht="35.1" customHeight="1">
      <c r="A29" s="13"/>
      <c r="B29" s="13">
        <v>80110</v>
      </c>
      <c r="C29" s="14"/>
      <c r="D29" s="47" t="s">
        <v>44</v>
      </c>
      <c r="E29" s="20">
        <f>SUM(E30)</f>
        <v>0</v>
      </c>
      <c r="F29" s="20">
        <f t="shared" ref="F29:G29" si="12">SUM(F30)</f>
        <v>15075</v>
      </c>
      <c r="G29" s="20">
        <f t="shared" si="12"/>
        <v>14925.35</v>
      </c>
      <c r="H29" s="5">
        <f t="shared" si="2"/>
        <v>99.007296849087894</v>
      </c>
    </row>
    <row r="30" spans="1:8" s="15" customFormat="1" ht="50.1" customHeight="1">
      <c r="A30" s="9"/>
      <c r="B30" s="9"/>
      <c r="C30" s="31">
        <v>2010</v>
      </c>
      <c r="D30" s="4" t="s">
        <v>14</v>
      </c>
      <c r="E30" s="29">
        <v>0</v>
      </c>
      <c r="F30" s="29">
        <v>15075</v>
      </c>
      <c r="G30" s="29">
        <v>14925.35</v>
      </c>
      <c r="H30" s="30">
        <f t="shared" si="2"/>
        <v>99.007296849087894</v>
      </c>
    </row>
    <row r="31" spans="1:8" s="38" customFormat="1" ht="90" customHeight="1">
      <c r="A31" s="13"/>
      <c r="B31" s="13">
        <v>80150</v>
      </c>
      <c r="C31" s="14"/>
      <c r="D31" s="48" t="s">
        <v>45</v>
      </c>
      <c r="E31" s="20">
        <f>SUM(E32)</f>
        <v>0</v>
      </c>
      <c r="F31" s="20">
        <f t="shared" ref="F31:G31" si="13">SUM(F32)</f>
        <v>150</v>
      </c>
      <c r="G31" s="20">
        <f t="shared" si="13"/>
        <v>74.23</v>
      </c>
      <c r="H31" s="5">
        <f t="shared" si="2"/>
        <v>49.486666666666665</v>
      </c>
    </row>
    <row r="32" spans="1:8" s="15" customFormat="1" ht="50.1" customHeight="1">
      <c r="A32" s="9"/>
      <c r="B32" s="9"/>
      <c r="C32" s="31">
        <v>2010</v>
      </c>
      <c r="D32" s="4" t="s">
        <v>14</v>
      </c>
      <c r="E32" s="29">
        <v>0</v>
      </c>
      <c r="F32" s="29">
        <v>150</v>
      </c>
      <c r="G32" s="29">
        <v>74.23</v>
      </c>
      <c r="H32" s="30">
        <f t="shared" si="2"/>
        <v>49.486666666666665</v>
      </c>
    </row>
    <row r="33" spans="1:8" s="12" customFormat="1" ht="35.1" customHeight="1">
      <c r="A33" s="10">
        <v>852</v>
      </c>
      <c r="B33" s="10"/>
      <c r="C33" s="10"/>
      <c r="D33" s="6" t="s">
        <v>19</v>
      </c>
      <c r="E33" s="19">
        <f>SUM(E34,E36,E38)</f>
        <v>910400</v>
      </c>
      <c r="F33" s="19">
        <f t="shared" ref="F33:G33" si="14">SUM(F34,F36,F38)</f>
        <v>1197951</v>
      </c>
      <c r="G33" s="19">
        <f t="shared" si="14"/>
        <v>1171154.67</v>
      </c>
      <c r="H33" s="7">
        <f t="shared" si="2"/>
        <v>97.763153083890742</v>
      </c>
    </row>
    <row r="34" spans="1:8" s="2" customFormat="1" ht="78.75">
      <c r="A34" s="13"/>
      <c r="B34" s="13">
        <v>85212</v>
      </c>
      <c r="C34" s="13"/>
      <c r="D34" s="22" t="s">
        <v>20</v>
      </c>
      <c r="E34" s="20">
        <f>SUM(E35)</f>
        <v>909000</v>
      </c>
      <c r="F34" s="20">
        <f t="shared" ref="F34:G34" si="15">SUM(F35)</f>
        <v>1192000</v>
      </c>
      <c r="G34" s="20">
        <f t="shared" si="15"/>
        <v>1165463.1499999999</v>
      </c>
      <c r="H34" s="5">
        <f t="shared" si="2"/>
        <v>97.773754194630868</v>
      </c>
    </row>
    <row r="35" spans="1:8" s="15" customFormat="1" ht="50.1" customHeight="1">
      <c r="A35" s="9"/>
      <c r="B35" s="9"/>
      <c r="C35" s="31">
        <v>2010</v>
      </c>
      <c r="D35" s="4" t="s">
        <v>14</v>
      </c>
      <c r="E35" s="29">
        <v>909000</v>
      </c>
      <c r="F35" s="29">
        <v>1192000</v>
      </c>
      <c r="G35" s="29">
        <v>1165463.1499999999</v>
      </c>
      <c r="H35" s="30">
        <f t="shared" si="2"/>
        <v>97.773754194630868</v>
      </c>
    </row>
    <row r="36" spans="1:8" s="2" customFormat="1" ht="110.25">
      <c r="A36" s="13"/>
      <c r="B36" s="13">
        <v>85213</v>
      </c>
      <c r="C36" s="13"/>
      <c r="D36" s="3" t="s">
        <v>21</v>
      </c>
      <c r="E36" s="20">
        <f>SUM(E37)</f>
        <v>1400</v>
      </c>
      <c r="F36" s="20">
        <f t="shared" ref="F36:G36" si="16">SUM(F37)</f>
        <v>4536</v>
      </c>
      <c r="G36" s="20">
        <f t="shared" si="16"/>
        <v>4320</v>
      </c>
      <c r="H36" s="5">
        <f t="shared" si="2"/>
        <v>95.238095238095227</v>
      </c>
    </row>
    <row r="37" spans="1:8" s="15" customFormat="1" ht="50.1" customHeight="1">
      <c r="A37" s="9"/>
      <c r="B37" s="9"/>
      <c r="C37" s="31">
        <v>2010</v>
      </c>
      <c r="D37" s="4" t="s">
        <v>14</v>
      </c>
      <c r="E37" s="29">
        <v>1400</v>
      </c>
      <c r="F37" s="29">
        <v>4536</v>
      </c>
      <c r="G37" s="29">
        <v>4320</v>
      </c>
      <c r="H37" s="30">
        <f t="shared" si="2"/>
        <v>95.238095238095227</v>
      </c>
    </row>
    <row r="38" spans="1:8" s="2" customFormat="1" ht="35.1" customHeight="1">
      <c r="A38" s="13"/>
      <c r="B38" s="13">
        <v>85295</v>
      </c>
      <c r="C38" s="13"/>
      <c r="D38" s="3" t="s">
        <v>13</v>
      </c>
      <c r="E38" s="20">
        <f>SUM(E39)</f>
        <v>0</v>
      </c>
      <c r="F38" s="20">
        <f t="shared" ref="F38:G38" si="17">SUM(F39)</f>
        <v>1415</v>
      </c>
      <c r="G38" s="20">
        <f t="shared" si="17"/>
        <v>1371.52</v>
      </c>
      <c r="H38" s="5">
        <f t="shared" si="2"/>
        <v>96.927208480565369</v>
      </c>
    </row>
    <row r="39" spans="1:8" s="15" customFormat="1" ht="50.1" customHeight="1">
      <c r="A39" s="9"/>
      <c r="B39" s="9"/>
      <c r="C39" s="31">
        <v>2010</v>
      </c>
      <c r="D39" s="4" t="s">
        <v>14</v>
      </c>
      <c r="E39" s="29">
        <v>0</v>
      </c>
      <c r="F39" s="29">
        <v>1415</v>
      </c>
      <c r="G39" s="29">
        <v>1371.52</v>
      </c>
      <c r="H39" s="30">
        <f t="shared" si="2"/>
        <v>96.927208480565369</v>
      </c>
    </row>
    <row r="40" spans="1:8" s="12" customFormat="1" ht="50.1" customHeight="1">
      <c r="A40" s="55" t="s">
        <v>12</v>
      </c>
      <c r="B40" s="56"/>
      <c r="C40" s="56"/>
      <c r="D40" s="57"/>
      <c r="E40" s="19">
        <f>SUM(E33,E26,E17,E14,E11)</f>
        <v>958315</v>
      </c>
      <c r="F40" s="19">
        <f t="shared" ref="F40:G40" si="18">SUM(F33,F26,F17,F14,F11)</f>
        <v>1382708.97</v>
      </c>
      <c r="G40" s="19">
        <f t="shared" si="18"/>
        <v>1354613.8199999998</v>
      </c>
      <c r="H40" s="1">
        <f t="shared" si="2"/>
        <v>97.968108212966882</v>
      </c>
    </row>
  </sheetData>
  <mergeCells count="7">
    <mergeCell ref="G9:G10"/>
    <mergeCell ref="H9:H10"/>
    <mergeCell ref="A40:D40"/>
    <mergeCell ref="A9:C9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9"/>
  <sheetViews>
    <sheetView tabSelected="1" workbookViewId="0"/>
  </sheetViews>
  <sheetFormatPr defaultRowHeight="15"/>
  <cols>
    <col min="1" max="3" width="9" style="8"/>
    <col min="4" max="4" width="30.5" style="8" customWidth="1"/>
    <col min="5" max="5" width="25.625" style="8" customWidth="1"/>
    <col min="6" max="6" width="25.625" style="42" customWidth="1"/>
    <col min="7" max="8" width="25.625" style="8" customWidth="1"/>
    <col min="9" max="16384" width="9" style="8"/>
  </cols>
  <sheetData>
    <row r="2" spans="1:8" ht="18.75">
      <c r="B2" s="12" t="s">
        <v>36</v>
      </c>
    </row>
    <row r="3" spans="1:8" ht="18.75">
      <c r="B3" s="12" t="s">
        <v>47</v>
      </c>
    </row>
    <row r="4" spans="1:8" ht="18.75" customHeight="1">
      <c r="A4" s="18"/>
    </row>
    <row r="5" spans="1:8" ht="39.950000000000003" customHeight="1">
      <c r="A5" s="58" t="s">
        <v>3</v>
      </c>
      <c r="B5" s="59"/>
      <c r="C5" s="60"/>
      <c r="D5" s="53" t="s">
        <v>4</v>
      </c>
      <c r="E5" s="53" t="s">
        <v>5</v>
      </c>
      <c r="F5" s="61" t="s">
        <v>6</v>
      </c>
      <c r="G5" s="53" t="s">
        <v>34</v>
      </c>
      <c r="H5" s="53" t="s">
        <v>8</v>
      </c>
    </row>
    <row r="6" spans="1:8" ht="39.950000000000003" customHeight="1">
      <c r="A6" s="17" t="s">
        <v>0</v>
      </c>
      <c r="B6" s="17" t="s">
        <v>1</v>
      </c>
      <c r="C6" s="17" t="s">
        <v>2</v>
      </c>
      <c r="D6" s="54"/>
      <c r="E6" s="54"/>
      <c r="F6" s="62"/>
      <c r="G6" s="54"/>
      <c r="H6" s="54"/>
    </row>
    <row r="7" spans="1:8" s="12" customFormat="1" ht="24.95" customHeight="1">
      <c r="A7" s="10" t="s">
        <v>9</v>
      </c>
      <c r="B7" s="10"/>
      <c r="C7" s="11"/>
      <c r="D7" s="6" t="s">
        <v>11</v>
      </c>
      <c r="E7" s="19">
        <f>SUM(E8)</f>
        <v>0</v>
      </c>
      <c r="F7" s="19">
        <f t="shared" ref="F7:G7" si="0">SUM(F8)</f>
        <v>37134.97</v>
      </c>
      <c r="G7" s="19">
        <f t="shared" si="0"/>
        <v>37134.97</v>
      </c>
      <c r="H7" s="7">
        <f>G7/F7*100</f>
        <v>100</v>
      </c>
    </row>
    <row r="8" spans="1:8" s="2" customFormat="1" ht="24.95" customHeight="1">
      <c r="A8" s="13"/>
      <c r="B8" s="13" t="s">
        <v>10</v>
      </c>
      <c r="C8" s="14"/>
      <c r="D8" s="3" t="s">
        <v>13</v>
      </c>
      <c r="E8" s="20">
        <f>SUM(E9)</f>
        <v>0</v>
      </c>
      <c r="F8" s="20">
        <f t="shared" ref="F8:G8" si="1">SUM(F9)</f>
        <v>37134.97</v>
      </c>
      <c r="G8" s="20">
        <f t="shared" si="1"/>
        <v>37134.97</v>
      </c>
      <c r="H8" s="5">
        <f t="shared" ref="H8:H55" si="2">G8/F8*100</f>
        <v>100</v>
      </c>
    </row>
    <row r="9" spans="1:8" s="25" customFormat="1" ht="24.95" customHeight="1">
      <c r="A9" s="23"/>
      <c r="B9" s="23"/>
      <c r="C9" s="31">
        <v>4430</v>
      </c>
      <c r="D9" s="32" t="s">
        <v>23</v>
      </c>
      <c r="E9" s="29">
        <v>0</v>
      </c>
      <c r="F9" s="45">
        <v>37134.97</v>
      </c>
      <c r="G9" s="29">
        <v>37134.97</v>
      </c>
      <c r="H9" s="30">
        <f t="shared" si="2"/>
        <v>100</v>
      </c>
    </row>
    <row r="10" spans="1:8" s="28" customFormat="1" ht="24.95" customHeight="1">
      <c r="A10" s="10">
        <v>750</v>
      </c>
      <c r="B10" s="10"/>
      <c r="C10" s="11"/>
      <c r="D10" s="27" t="s">
        <v>18</v>
      </c>
      <c r="E10" s="19">
        <f>SUM(E11)</f>
        <v>46999</v>
      </c>
      <c r="F10" s="19">
        <f t="shared" ref="F10:G10" si="3">SUM(F11)</f>
        <v>48735</v>
      </c>
      <c r="G10" s="19">
        <f t="shared" si="3"/>
        <v>48735</v>
      </c>
      <c r="H10" s="7">
        <f t="shared" si="2"/>
        <v>100</v>
      </c>
    </row>
    <row r="11" spans="1:8" s="2" customFormat="1" ht="24.95" customHeight="1">
      <c r="A11" s="13"/>
      <c r="B11" s="13">
        <v>75011</v>
      </c>
      <c r="C11" s="14"/>
      <c r="D11" s="3" t="s">
        <v>22</v>
      </c>
      <c r="E11" s="20">
        <f>SUM(E12:E15)</f>
        <v>46999</v>
      </c>
      <c r="F11" s="20">
        <f t="shared" ref="F11:G11" si="4">SUM(F12:F15)</f>
        <v>48735</v>
      </c>
      <c r="G11" s="20">
        <f t="shared" si="4"/>
        <v>48735</v>
      </c>
      <c r="H11" s="5">
        <f t="shared" si="2"/>
        <v>100</v>
      </c>
    </row>
    <row r="12" spans="1:8" s="24" customFormat="1" ht="31.5">
      <c r="A12" s="23"/>
      <c r="B12" s="23"/>
      <c r="C12" s="31">
        <v>4010</v>
      </c>
      <c r="D12" s="33" t="s">
        <v>25</v>
      </c>
      <c r="E12" s="29">
        <v>39000</v>
      </c>
      <c r="F12" s="45">
        <v>39000</v>
      </c>
      <c r="G12" s="45">
        <v>39000</v>
      </c>
      <c r="H12" s="30">
        <f t="shared" si="2"/>
        <v>100</v>
      </c>
    </row>
    <row r="13" spans="1:8" s="24" customFormat="1" ht="24.95" customHeight="1">
      <c r="A13" s="23"/>
      <c r="B13" s="23"/>
      <c r="C13" s="31">
        <v>4110</v>
      </c>
      <c r="D13" s="33" t="s">
        <v>24</v>
      </c>
      <c r="E13" s="29">
        <v>6400</v>
      </c>
      <c r="F13" s="45">
        <v>6000</v>
      </c>
      <c r="G13" s="45">
        <v>6000</v>
      </c>
      <c r="H13" s="30">
        <f t="shared" si="2"/>
        <v>100</v>
      </c>
    </row>
    <row r="14" spans="1:8" s="24" customFormat="1" ht="24.95" customHeight="1">
      <c r="A14" s="23"/>
      <c r="B14" s="23"/>
      <c r="C14" s="31">
        <v>4120</v>
      </c>
      <c r="D14" s="33" t="s">
        <v>26</v>
      </c>
      <c r="E14" s="29">
        <v>950</v>
      </c>
      <c r="F14" s="45">
        <v>900</v>
      </c>
      <c r="G14" s="45">
        <v>900</v>
      </c>
      <c r="H14" s="30">
        <f t="shared" si="2"/>
        <v>100</v>
      </c>
    </row>
    <row r="15" spans="1:8" s="25" customFormat="1" ht="24.95" customHeight="1">
      <c r="A15" s="23"/>
      <c r="B15" s="23"/>
      <c r="C15" s="31">
        <v>4210</v>
      </c>
      <c r="D15" s="32" t="s">
        <v>27</v>
      </c>
      <c r="E15" s="29">
        <v>649</v>
      </c>
      <c r="F15" s="45">
        <v>2835</v>
      </c>
      <c r="G15" s="45">
        <v>2835</v>
      </c>
      <c r="H15" s="30">
        <f t="shared" si="2"/>
        <v>100</v>
      </c>
    </row>
    <row r="16" spans="1:8" s="12" customFormat="1" ht="75">
      <c r="A16" s="10">
        <v>751</v>
      </c>
      <c r="B16" s="10"/>
      <c r="C16" s="11"/>
      <c r="D16" s="16" t="s">
        <v>15</v>
      </c>
      <c r="E16" s="19">
        <f>SUM(E17,E19,E24,E29)</f>
        <v>916</v>
      </c>
      <c r="F16" s="19">
        <f t="shared" ref="F16:G16" si="5">SUM(F17,F19,F24,F29)</f>
        <v>56423</v>
      </c>
      <c r="G16" s="19">
        <f t="shared" si="5"/>
        <v>56263</v>
      </c>
      <c r="H16" s="19">
        <f>SUM(H17,H19,H24)</f>
        <v>298.98115129903209</v>
      </c>
    </row>
    <row r="17" spans="1:12" s="2" customFormat="1" ht="47.25">
      <c r="A17" s="13"/>
      <c r="B17" s="13">
        <v>75101</v>
      </c>
      <c r="C17" s="14"/>
      <c r="D17" s="3" t="s">
        <v>42</v>
      </c>
      <c r="E17" s="20">
        <f>SUM(E18)</f>
        <v>916</v>
      </c>
      <c r="F17" s="20">
        <f t="shared" ref="F17:G17" si="6">SUM(F18)</f>
        <v>916</v>
      </c>
      <c r="G17" s="20">
        <f t="shared" si="6"/>
        <v>916</v>
      </c>
      <c r="H17" s="5">
        <f t="shared" si="2"/>
        <v>100</v>
      </c>
    </row>
    <row r="18" spans="1:12" s="25" customFormat="1" ht="24.95" customHeight="1">
      <c r="A18" s="23"/>
      <c r="B18" s="23"/>
      <c r="C18" s="31">
        <v>4300</v>
      </c>
      <c r="D18" s="33" t="s">
        <v>29</v>
      </c>
      <c r="E18" s="29">
        <v>916</v>
      </c>
      <c r="F18" s="45">
        <v>916</v>
      </c>
      <c r="G18" s="29">
        <v>916</v>
      </c>
      <c r="H18" s="30">
        <f t="shared" ref="H18:H23" si="7">G18/F18*100</f>
        <v>100</v>
      </c>
    </row>
    <row r="19" spans="1:12" s="38" customFormat="1" ht="35.1" customHeight="1">
      <c r="A19" s="13"/>
      <c r="B19" s="13">
        <v>75107</v>
      </c>
      <c r="C19" s="13"/>
      <c r="D19" s="47" t="s">
        <v>43</v>
      </c>
      <c r="E19" s="20">
        <f>SUM(E20:E23)</f>
        <v>0</v>
      </c>
      <c r="F19" s="20">
        <f t="shared" ref="F19:G19" si="8">SUM(F20:F23)</f>
        <v>25361</v>
      </c>
      <c r="G19" s="20">
        <f t="shared" si="8"/>
        <v>25361</v>
      </c>
      <c r="H19" s="5">
        <f t="shared" si="7"/>
        <v>100</v>
      </c>
    </row>
    <row r="20" spans="1:12" s="15" customFormat="1" ht="31.5" customHeight="1">
      <c r="A20" s="9"/>
      <c r="B20" s="9"/>
      <c r="C20" s="34">
        <v>3030</v>
      </c>
      <c r="D20" s="43" t="s">
        <v>28</v>
      </c>
      <c r="E20" s="29">
        <v>0</v>
      </c>
      <c r="F20" s="45">
        <v>13520</v>
      </c>
      <c r="G20" s="45">
        <v>13520</v>
      </c>
      <c r="H20" s="30">
        <f t="shared" si="7"/>
        <v>100</v>
      </c>
    </row>
    <row r="21" spans="1:12" s="15" customFormat="1" ht="24.95" customHeight="1">
      <c r="A21" s="9"/>
      <c r="B21" s="9"/>
      <c r="C21" s="34">
        <v>4210</v>
      </c>
      <c r="D21" s="44" t="s">
        <v>27</v>
      </c>
      <c r="E21" s="29">
        <v>0</v>
      </c>
      <c r="F21" s="45">
        <v>4000</v>
      </c>
      <c r="G21" s="45">
        <v>4000</v>
      </c>
      <c r="H21" s="30">
        <f t="shared" si="7"/>
        <v>100</v>
      </c>
    </row>
    <row r="22" spans="1:12" s="15" customFormat="1" ht="24.95" customHeight="1">
      <c r="A22" s="9"/>
      <c r="B22" s="9"/>
      <c r="C22" s="34">
        <v>4300</v>
      </c>
      <c r="D22" s="43" t="s">
        <v>29</v>
      </c>
      <c r="E22" s="29">
        <v>0</v>
      </c>
      <c r="F22" s="45">
        <v>6841</v>
      </c>
      <c r="G22" s="45">
        <v>6841</v>
      </c>
      <c r="H22" s="30">
        <f t="shared" si="7"/>
        <v>100</v>
      </c>
    </row>
    <row r="23" spans="1:12" s="15" customFormat="1" ht="24.95" customHeight="1">
      <c r="A23" s="9"/>
      <c r="B23" s="9"/>
      <c r="C23" s="31">
        <v>4410</v>
      </c>
      <c r="D23" s="32" t="s">
        <v>30</v>
      </c>
      <c r="E23" s="29">
        <v>0</v>
      </c>
      <c r="F23" s="45">
        <v>1000</v>
      </c>
      <c r="G23" s="45">
        <v>1000</v>
      </c>
      <c r="H23" s="30">
        <f t="shared" si="7"/>
        <v>100</v>
      </c>
    </row>
    <row r="24" spans="1:12" s="2" customFormat="1" ht="35.1" customHeight="1">
      <c r="A24" s="13"/>
      <c r="B24" s="13">
        <v>75108</v>
      </c>
      <c r="C24" s="13"/>
      <c r="D24" s="39" t="s">
        <v>41</v>
      </c>
      <c r="E24" s="20">
        <f>SUM(E25:E28)</f>
        <v>0</v>
      </c>
      <c r="F24" s="20">
        <f t="shared" ref="F24:G24" si="9">SUM(F25:F28)</f>
        <v>15704</v>
      </c>
      <c r="G24" s="20">
        <f t="shared" si="9"/>
        <v>15544</v>
      </c>
      <c r="H24" s="1">
        <f t="shared" si="2"/>
        <v>98.981151299032092</v>
      </c>
    </row>
    <row r="25" spans="1:12" s="24" customFormat="1" ht="32.1" customHeight="1">
      <c r="A25" s="23"/>
      <c r="B25" s="23"/>
      <c r="C25" s="31">
        <v>3030</v>
      </c>
      <c r="D25" s="33" t="s">
        <v>28</v>
      </c>
      <c r="E25" s="29">
        <v>0</v>
      </c>
      <c r="F25" s="45">
        <v>7560</v>
      </c>
      <c r="G25" s="45">
        <v>7400</v>
      </c>
      <c r="H25" s="30">
        <f t="shared" si="2"/>
        <v>97.883597883597886</v>
      </c>
    </row>
    <row r="26" spans="1:12" s="24" customFormat="1" ht="24.95" customHeight="1">
      <c r="A26" s="23"/>
      <c r="B26" s="23"/>
      <c r="C26" s="31">
        <v>4210</v>
      </c>
      <c r="D26" s="33" t="s">
        <v>27</v>
      </c>
      <c r="E26" s="29">
        <v>0</v>
      </c>
      <c r="F26" s="45">
        <v>3000</v>
      </c>
      <c r="G26" s="45">
        <v>3000</v>
      </c>
      <c r="H26" s="30">
        <f t="shared" si="2"/>
        <v>100</v>
      </c>
    </row>
    <row r="27" spans="1:12" s="24" customFormat="1" ht="24.95" customHeight="1">
      <c r="A27" s="23"/>
      <c r="B27" s="23"/>
      <c r="C27" s="31">
        <v>4300</v>
      </c>
      <c r="D27" s="33" t="s">
        <v>29</v>
      </c>
      <c r="E27" s="29">
        <v>0</v>
      </c>
      <c r="F27" s="45">
        <v>4500</v>
      </c>
      <c r="G27" s="45">
        <v>4500</v>
      </c>
      <c r="H27" s="30">
        <f t="shared" si="2"/>
        <v>100</v>
      </c>
    </row>
    <row r="28" spans="1:12" s="25" customFormat="1" ht="24.95" customHeight="1">
      <c r="A28" s="23"/>
      <c r="B28" s="23"/>
      <c r="C28" s="31">
        <v>4410</v>
      </c>
      <c r="D28" s="32" t="s">
        <v>30</v>
      </c>
      <c r="E28" s="29">
        <v>0</v>
      </c>
      <c r="F28" s="45">
        <v>644</v>
      </c>
      <c r="G28" s="45">
        <v>644</v>
      </c>
      <c r="H28" s="30">
        <f t="shared" si="2"/>
        <v>100</v>
      </c>
      <c r="J28" s="26"/>
      <c r="K28" s="26"/>
      <c r="L28" s="26"/>
    </row>
    <row r="29" spans="1:12" s="38" customFormat="1" ht="35.1" customHeight="1">
      <c r="A29" s="13"/>
      <c r="B29" s="13">
        <v>75110</v>
      </c>
      <c r="C29" s="14"/>
      <c r="D29" s="3" t="s">
        <v>40</v>
      </c>
      <c r="E29" s="20">
        <f>SUM(E30:E33)</f>
        <v>0</v>
      </c>
      <c r="F29" s="20">
        <f t="shared" ref="F29:G29" si="10">SUM(F30:F33)</f>
        <v>14442</v>
      </c>
      <c r="G29" s="20">
        <f t="shared" si="10"/>
        <v>14442</v>
      </c>
      <c r="H29" s="5">
        <f t="shared" si="2"/>
        <v>100</v>
      </c>
      <c r="J29" s="49"/>
      <c r="K29" s="49"/>
      <c r="L29" s="49"/>
    </row>
    <row r="30" spans="1:12" s="25" customFormat="1" ht="32.1" customHeight="1">
      <c r="A30" s="23"/>
      <c r="B30" s="23"/>
      <c r="C30" s="31">
        <v>3030</v>
      </c>
      <c r="D30" s="33" t="s">
        <v>28</v>
      </c>
      <c r="E30" s="29">
        <v>0</v>
      </c>
      <c r="F30" s="45">
        <v>7920</v>
      </c>
      <c r="G30" s="45">
        <v>7920</v>
      </c>
      <c r="H30" s="30">
        <f t="shared" si="2"/>
        <v>100</v>
      </c>
      <c r="J30" s="26"/>
      <c r="K30" s="26"/>
      <c r="L30" s="26"/>
    </row>
    <row r="31" spans="1:12" s="25" customFormat="1" ht="24.95" customHeight="1">
      <c r="A31" s="23"/>
      <c r="B31" s="23"/>
      <c r="C31" s="31">
        <v>4210</v>
      </c>
      <c r="D31" s="33" t="s">
        <v>27</v>
      </c>
      <c r="E31" s="29">
        <v>0</v>
      </c>
      <c r="F31" s="45">
        <v>2000</v>
      </c>
      <c r="G31" s="45">
        <v>2000</v>
      </c>
      <c r="H31" s="30">
        <f t="shared" si="2"/>
        <v>100</v>
      </c>
      <c r="J31" s="26"/>
      <c r="K31" s="26"/>
      <c r="L31" s="26"/>
    </row>
    <row r="32" spans="1:12" s="25" customFormat="1" ht="24.95" customHeight="1">
      <c r="A32" s="23"/>
      <c r="B32" s="23"/>
      <c r="C32" s="31">
        <v>4300</v>
      </c>
      <c r="D32" s="33" t="s">
        <v>29</v>
      </c>
      <c r="E32" s="29">
        <v>0</v>
      </c>
      <c r="F32" s="45">
        <v>3500</v>
      </c>
      <c r="G32" s="45">
        <v>3500</v>
      </c>
      <c r="H32" s="30">
        <f t="shared" si="2"/>
        <v>100</v>
      </c>
      <c r="J32" s="26"/>
      <c r="K32" s="26"/>
      <c r="L32" s="26"/>
    </row>
    <row r="33" spans="1:12" s="25" customFormat="1" ht="24.95" customHeight="1">
      <c r="A33" s="23"/>
      <c r="B33" s="23"/>
      <c r="C33" s="31">
        <v>4410</v>
      </c>
      <c r="D33" s="32" t="s">
        <v>30</v>
      </c>
      <c r="E33" s="29">
        <v>0</v>
      </c>
      <c r="F33" s="45">
        <v>1022</v>
      </c>
      <c r="G33" s="45">
        <v>1022</v>
      </c>
      <c r="H33" s="30">
        <f t="shared" si="2"/>
        <v>100</v>
      </c>
      <c r="J33" s="26"/>
      <c r="K33" s="26"/>
      <c r="L33" s="26"/>
    </row>
    <row r="34" spans="1:12" s="28" customFormat="1" ht="24.95" customHeight="1">
      <c r="A34" s="10">
        <v>801</v>
      </c>
      <c r="B34" s="10"/>
      <c r="C34" s="37"/>
      <c r="D34" s="40" t="s">
        <v>37</v>
      </c>
      <c r="E34" s="19">
        <f>SUM(E35,E37,E39)</f>
        <v>0</v>
      </c>
      <c r="F34" s="19">
        <f t="shared" ref="F34:G34" si="11">SUM(F35,F37,F39)</f>
        <v>42465</v>
      </c>
      <c r="G34" s="19">
        <f t="shared" si="11"/>
        <v>41326.18</v>
      </c>
      <c r="H34" s="7">
        <f t="shared" si="2"/>
        <v>97.318215000588722</v>
      </c>
    </row>
    <row r="35" spans="1:12" s="38" customFormat="1" ht="24.95" customHeight="1">
      <c r="A35" s="13"/>
      <c r="B35" s="13">
        <v>80101</v>
      </c>
      <c r="C35" s="13"/>
      <c r="D35" s="39" t="s">
        <v>38</v>
      </c>
      <c r="E35" s="20">
        <f>SUM(E36)</f>
        <v>0</v>
      </c>
      <c r="F35" s="20">
        <f t="shared" ref="F35:G35" si="12">SUM(F36)</f>
        <v>27240</v>
      </c>
      <c r="G35" s="20">
        <f t="shared" si="12"/>
        <v>26326.6</v>
      </c>
      <c r="H35" s="5">
        <f t="shared" si="2"/>
        <v>96.64684287812041</v>
      </c>
    </row>
    <row r="36" spans="1:12" s="35" customFormat="1" ht="24.95" customHeight="1">
      <c r="A36" s="34"/>
      <c r="B36" s="34"/>
      <c r="C36" s="34">
        <v>3260</v>
      </c>
      <c r="D36" s="43" t="s">
        <v>39</v>
      </c>
      <c r="E36" s="29">
        <v>0</v>
      </c>
      <c r="F36" s="29">
        <v>27240</v>
      </c>
      <c r="G36" s="29">
        <v>26326.6</v>
      </c>
      <c r="H36" s="30">
        <f t="shared" si="2"/>
        <v>96.64684287812041</v>
      </c>
    </row>
    <row r="37" spans="1:12" s="38" customFormat="1" ht="24.95" customHeight="1">
      <c r="A37" s="13"/>
      <c r="B37" s="13">
        <v>80110</v>
      </c>
      <c r="C37" s="13"/>
      <c r="D37" s="47" t="s">
        <v>44</v>
      </c>
      <c r="E37" s="20">
        <f>SUM(E38:E38)</f>
        <v>0</v>
      </c>
      <c r="F37" s="20">
        <f t="shared" ref="F37:G37" si="13">SUM(F38:F38)</f>
        <v>15075</v>
      </c>
      <c r="G37" s="20">
        <f t="shared" si="13"/>
        <v>14925.35</v>
      </c>
      <c r="H37" s="5">
        <f t="shared" si="2"/>
        <v>99.007296849087894</v>
      </c>
    </row>
    <row r="38" spans="1:12" s="35" customFormat="1" ht="30" customHeight="1">
      <c r="A38" s="34"/>
      <c r="B38" s="34"/>
      <c r="C38" s="34">
        <v>4240</v>
      </c>
      <c r="D38" s="50" t="s">
        <v>46</v>
      </c>
      <c r="E38" s="29">
        <v>0</v>
      </c>
      <c r="F38" s="29">
        <v>15075</v>
      </c>
      <c r="G38" s="29">
        <v>14925.35</v>
      </c>
      <c r="H38" s="30">
        <f t="shared" si="2"/>
        <v>99.007296849087894</v>
      </c>
    </row>
    <row r="39" spans="1:12" s="38" customFormat="1" ht="94.5" customHeight="1">
      <c r="A39" s="13"/>
      <c r="B39" s="13">
        <v>80150</v>
      </c>
      <c r="C39" s="13"/>
      <c r="D39" s="48" t="s">
        <v>45</v>
      </c>
      <c r="E39" s="20">
        <f>SUM(E40:E40)</f>
        <v>0</v>
      </c>
      <c r="F39" s="20">
        <f>SUM(F40:F40)</f>
        <v>150</v>
      </c>
      <c r="G39" s="20">
        <f>SUM(G40:G40)</f>
        <v>74.23</v>
      </c>
      <c r="H39" s="5">
        <f t="shared" si="2"/>
        <v>49.486666666666665</v>
      </c>
    </row>
    <row r="40" spans="1:12" s="35" customFormat="1" ht="30" customHeight="1">
      <c r="A40" s="34"/>
      <c r="B40" s="34"/>
      <c r="C40" s="34">
        <v>4240</v>
      </c>
      <c r="D40" s="50" t="s">
        <v>46</v>
      </c>
      <c r="E40" s="29">
        <v>0</v>
      </c>
      <c r="F40" s="29">
        <v>150</v>
      </c>
      <c r="G40" s="29">
        <v>74.23</v>
      </c>
      <c r="H40" s="30">
        <f t="shared" si="2"/>
        <v>49.486666666666665</v>
      </c>
    </row>
    <row r="41" spans="1:12" s="12" customFormat="1" ht="24.95" customHeight="1">
      <c r="A41" s="10">
        <v>852</v>
      </c>
      <c r="B41" s="10"/>
      <c r="C41" s="10"/>
      <c r="D41" s="6" t="s">
        <v>19</v>
      </c>
      <c r="E41" s="19">
        <f>SUM(E42,E50,E52)</f>
        <v>910400</v>
      </c>
      <c r="F41" s="19">
        <f t="shared" ref="F41:G41" si="14">SUM(F42,F50,F52)</f>
        <v>1197951</v>
      </c>
      <c r="G41" s="19">
        <f t="shared" si="14"/>
        <v>1171154.6700000002</v>
      </c>
      <c r="H41" s="7">
        <f t="shared" si="2"/>
        <v>97.763153083890757</v>
      </c>
    </row>
    <row r="42" spans="1:12" s="2" customFormat="1" ht="78.75">
      <c r="A42" s="13"/>
      <c r="B42" s="13">
        <v>85212</v>
      </c>
      <c r="C42" s="13"/>
      <c r="D42" s="22" t="s">
        <v>20</v>
      </c>
      <c r="E42" s="20">
        <f>SUM(E43:E49)</f>
        <v>909000</v>
      </c>
      <c r="F42" s="20">
        <f t="shared" ref="F42:G42" si="15">SUM(F43:F49)</f>
        <v>1192000</v>
      </c>
      <c r="G42" s="20">
        <f t="shared" si="15"/>
        <v>1165463.1500000001</v>
      </c>
      <c r="H42" s="5">
        <f t="shared" si="2"/>
        <v>97.773754194630882</v>
      </c>
    </row>
    <row r="43" spans="1:12" s="35" customFormat="1" ht="24.95" customHeight="1">
      <c r="A43" s="34"/>
      <c r="B43" s="34"/>
      <c r="C43" s="31">
        <v>3110</v>
      </c>
      <c r="D43" s="32" t="s">
        <v>31</v>
      </c>
      <c r="E43" s="29">
        <v>843000</v>
      </c>
      <c r="F43" s="45">
        <v>1094300</v>
      </c>
      <c r="G43" s="29">
        <v>1071408.03</v>
      </c>
      <c r="H43" s="30">
        <f t="shared" si="2"/>
        <v>97.908071826738549</v>
      </c>
    </row>
    <row r="44" spans="1:12" s="35" customFormat="1" ht="31.5">
      <c r="A44" s="34"/>
      <c r="B44" s="34"/>
      <c r="C44" s="31">
        <v>4010</v>
      </c>
      <c r="D44" s="33" t="s">
        <v>25</v>
      </c>
      <c r="E44" s="29">
        <v>24000</v>
      </c>
      <c r="F44" s="45">
        <v>24000</v>
      </c>
      <c r="G44" s="29">
        <v>24000</v>
      </c>
      <c r="H44" s="30">
        <f t="shared" si="2"/>
        <v>100</v>
      </c>
    </row>
    <row r="45" spans="1:12" s="35" customFormat="1" ht="24.95" customHeight="1">
      <c r="A45" s="34"/>
      <c r="B45" s="34"/>
      <c r="C45" s="31">
        <v>4110</v>
      </c>
      <c r="D45" s="33" t="s">
        <v>24</v>
      </c>
      <c r="E45" s="29">
        <v>39000</v>
      </c>
      <c r="F45" s="45">
        <v>67000</v>
      </c>
      <c r="G45" s="29">
        <v>63355.12</v>
      </c>
      <c r="H45" s="30">
        <f t="shared" si="2"/>
        <v>94.559880597014939</v>
      </c>
    </row>
    <row r="46" spans="1:12" s="35" customFormat="1" ht="24.95" customHeight="1">
      <c r="A46" s="34"/>
      <c r="B46" s="34"/>
      <c r="C46" s="31">
        <v>4120</v>
      </c>
      <c r="D46" s="33" t="s">
        <v>26</v>
      </c>
      <c r="E46" s="29">
        <v>600</v>
      </c>
      <c r="F46" s="45">
        <v>500</v>
      </c>
      <c r="G46" s="29">
        <v>500</v>
      </c>
      <c r="H46" s="30">
        <f t="shared" si="2"/>
        <v>100</v>
      </c>
    </row>
    <row r="47" spans="1:12" s="35" customFormat="1" ht="24.95" customHeight="1">
      <c r="A47" s="34"/>
      <c r="B47" s="34"/>
      <c r="C47" s="31">
        <v>4210</v>
      </c>
      <c r="D47" s="33" t="s">
        <v>27</v>
      </c>
      <c r="E47" s="29">
        <v>1000</v>
      </c>
      <c r="F47" s="45">
        <v>2000</v>
      </c>
      <c r="G47" s="29">
        <v>2000</v>
      </c>
      <c r="H47" s="30">
        <f t="shared" si="2"/>
        <v>100</v>
      </c>
    </row>
    <row r="48" spans="1:12" s="35" customFormat="1" ht="24.95" customHeight="1">
      <c r="A48" s="34"/>
      <c r="B48" s="34"/>
      <c r="C48" s="31">
        <v>4300</v>
      </c>
      <c r="D48" s="33" t="s">
        <v>29</v>
      </c>
      <c r="E48" s="29">
        <v>1000</v>
      </c>
      <c r="F48" s="45">
        <v>3700</v>
      </c>
      <c r="G48" s="29">
        <v>3700</v>
      </c>
      <c r="H48" s="30">
        <f t="shared" si="2"/>
        <v>100</v>
      </c>
    </row>
    <row r="49" spans="1:8" s="35" customFormat="1" ht="31.5">
      <c r="A49" s="34"/>
      <c r="B49" s="34"/>
      <c r="C49" s="31">
        <v>4700</v>
      </c>
      <c r="D49" s="32" t="s">
        <v>32</v>
      </c>
      <c r="E49" s="29">
        <v>400</v>
      </c>
      <c r="F49" s="45">
        <v>500</v>
      </c>
      <c r="G49" s="29">
        <v>500</v>
      </c>
      <c r="H49" s="30">
        <f t="shared" si="2"/>
        <v>100</v>
      </c>
    </row>
    <row r="50" spans="1:8" s="2" customFormat="1" ht="110.25">
      <c r="A50" s="13"/>
      <c r="B50" s="13">
        <v>85213</v>
      </c>
      <c r="C50" s="13"/>
      <c r="D50" s="3" t="s">
        <v>21</v>
      </c>
      <c r="E50" s="20">
        <f>SUM(E51)</f>
        <v>1400</v>
      </c>
      <c r="F50" s="20">
        <f t="shared" ref="F50:G50" si="16">SUM(F51)</f>
        <v>4536</v>
      </c>
      <c r="G50" s="20">
        <f t="shared" si="16"/>
        <v>4320</v>
      </c>
      <c r="H50" s="5">
        <f t="shared" si="2"/>
        <v>95.238095238095227</v>
      </c>
    </row>
    <row r="51" spans="1:8" s="35" customFormat="1" ht="24.95" customHeight="1">
      <c r="A51" s="34"/>
      <c r="B51" s="34"/>
      <c r="C51" s="31">
        <v>4130</v>
      </c>
      <c r="D51" s="32" t="s">
        <v>33</v>
      </c>
      <c r="E51" s="29">
        <v>1400</v>
      </c>
      <c r="F51" s="29">
        <v>4536</v>
      </c>
      <c r="G51" s="29">
        <v>4320</v>
      </c>
      <c r="H51" s="30">
        <f t="shared" si="2"/>
        <v>95.238095238095227</v>
      </c>
    </row>
    <row r="52" spans="1:8" s="2" customFormat="1" ht="24.95" customHeight="1">
      <c r="A52" s="13"/>
      <c r="B52" s="13">
        <v>85295</v>
      </c>
      <c r="C52" s="13"/>
      <c r="D52" s="3" t="s">
        <v>13</v>
      </c>
      <c r="E52" s="20">
        <f>SUM(E53:E54)</f>
        <v>0</v>
      </c>
      <c r="F52" s="20">
        <f>SUM(F53:F54)</f>
        <v>1415</v>
      </c>
      <c r="G52" s="20">
        <f>SUM(G53:G54)</f>
        <v>1371.52</v>
      </c>
      <c r="H52" s="5">
        <f t="shared" si="2"/>
        <v>96.927208480565369</v>
      </c>
    </row>
    <row r="53" spans="1:8" s="36" customFormat="1" ht="24.95" customHeight="1">
      <c r="A53" s="34"/>
      <c r="B53" s="34"/>
      <c r="C53" s="31">
        <v>3110</v>
      </c>
      <c r="D53" s="32" t="s">
        <v>31</v>
      </c>
      <c r="E53" s="29">
        <v>0</v>
      </c>
      <c r="F53" s="45">
        <v>1200</v>
      </c>
      <c r="G53" s="29">
        <v>1200</v>
      </c>
      <c r="H53" s="30">
        <f t="shared" si="2"/>
        <v>100</v>
      </c>
    </row>
    <row r="54" spans="1:8" s="36" customFormat="1" ht="24.95" customHeight="1">
      <c r="A54" s="34"/>
      <c r="B54" s="34"/>
      <c r="C54" s="31">
        <v>4210</v>
      </c>
      <c r="D54" s="33" t="s">
        <v>27</v>
      </c>
      <c r="E54" s="29">
        <v>0</v>
      </c>
      <c r="F54" s="45">
        <v>215</v>
      </c>
      <c r="G54" s="29">
        <v>171.52</v>
      </c>
      <c r="H54" s="30">
        <f t="shared" si="2"/>
        <v>79.776744186046514</v>
      </c>
    </row>
    <row r="55" spans="1:8" s="18" customFormat="1" ht="50.1" customHeight="1">
      <c r="A55" s="55" t="s">
        <v>12</v>
      </c>
      <c r="B55" s="56"/>
      <c r="C55" s="56"/>
      <c r="D55" s="57"/>
      <c r="E55" s="19">
        <f>SUM(E41,E34,E16,E10,E7)</f>
        <v>958315</v>
      </c>
      <c r="F55" s="19">
        <f>SUM(F41,F34,F16,F10,F7)</f>
        <v>1382708.97</v>
      </c>
      <c r="G55" s="19">
        <f>SUM(G41,G34,G16,G10,G7)</f>
        <v>1354613.82</v>
      </c>
      <c r="H55" s="7">
        <f t="shared" si="2"/>
        <v>97.968108212966911</v>
      </c>
    </row>
    <row r="59" spans="1:8">
      <c r="F59" s="51"/>
      <c r="G59" s="52"/>
    </row>
  </sheetData>
  <mergeCells count="7">
    <mergeCell ref="H5:H6"/>
    <mergeCell ref="A55:D55"/>
    <mergeCell ref="A5:C5"/>
    <mergeCell ref="D5:D6"/>
    <mergeCell ref="E5:E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(1e) Dochody</vt:lpstr>
      <vt:lpstr>(1e) Wydatki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m.salska</cp:lastModifiedBy>
  <cp:lastPrinted>2016-03-21T15:17:07Z</cp:lastPrinted>
  <dcterms:created xsi:type="dcterms:W3CDTF">2014-07-28T10:13:21Z</dcterms:created>
  <dcterms:modified xsi:type="dcterms:W3CDTF">2016-03-21T15:33:23Z</dcterms:modified>
</cp:coreProperties>
</file>